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6" i="1"/>
  <c r="D56" i="1"/>
  <c r="D55" i="1" s="1"/>
  <c r="D51" i="1"/>
  <c r="D50" i="1" s="1"/>
  <c r="C51" i="1"/>
  <c r="C50" i="1" s="1"/>
  <c r="D43" i="1" l="1"/>
  <c r="C43" i="1"/>
  <c r="D39" i="1"/>
  <c r="D47" i="1" s="1"/>
  <c r="C39" i="1"/>
  <c r="C47" i="1" s="1"/>
  <c r="D19" i="1"/>
  <c r="C19" i="1"/>
  <c r="D8" i="1"/>
  <c r="D36" i="1" s="1"/>
  <c r="C8" i="1"/>
  <c r="C36" i="1" s="1"/>
  <c r="D60" i="1" l="1"/>
  <c r="D62" i="1" s="1"/>
  <c r="C60" i="1"/>
  <c r="C62" i="1" s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<sst xmlns="http://schemas.openxmlformats.org/spreadsheetml/2006/main" count="65" uniqueCount="57">
  <si>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</si>
  <si>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</si>
  <si>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</si>
  <si>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</si>
  <si>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</si>
  <si>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</si>
  <si>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</si>
  <si>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</si>
  <si>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</si>
  <si>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</si>
  <si>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</si>
  <si>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</si>
  <si>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</si>
  <si>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</si>
  <si>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</si>
  <si>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</si>
  <si>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</si>
  <si>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</si>
  <si>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</si>
  <si>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</si>
  <si>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</si>
  <si>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</si>
  <si>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</si>
  <si>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</si>
  <si>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</si>
  <si>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</si>
  <si>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</si>
  <si>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</si>
  <si>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</si>
  <si>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</si>
  <si>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</si>
  <si>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</si>
  <si>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</si>
  <si>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</si>
  <si>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</si>
  <si>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</si>
  <si>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</si>
  <si>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</si>
  <si>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</si>
  <si>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</si>
  <si>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</si>
  <si>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</si>
  <si>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</si>
  <si>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</si>
  <si>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</si>
  <si>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</si>
  <si>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</si>
  <si>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</si>
  <si>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</si>
  <si>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</si>
  <si>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</si>
  <si>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</si>
  <si>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</si>
  <si>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 xml:space="preserve">                                                  ____________________________________________</t>
  </si>
  <si>
    <t>Nombre y Puesto</t>
  </si>
  <si>
    <t xml:space="preserve">                                                                                      Nombre y Puesto</t>
  </si>
  <si>
    <t xml:space="preserve">FIDEICOMISO BOSQUES DE SAN ELIAS REPECHIQUE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</si>
</sst>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B3" sqref="B3:D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2" t="s">
        <v>56</v>
      </c>
      <c r="C2" s="53"/>
      <c r="D2" s="54"/>
      <c r="E2" s="2"/>
      <c r="F2" s="2"/>
      <c r="G2" s="2"/>
      <c r="H2" s="2"/>
      <c r="I2" s="2"/>
    </row>
    <row r="3" spans="1:9" x14ac:dyDescent="0.2">
      <c r="A3" s="1"/>
      <c r="B3" s="55" t="s">
        <v>0</v>
      </c>
      <c r="C3" s="56"/>
      <c r="D3" s="57"/>
      <c r="E3" s="2"/>
      <c r="F3" s="2"/>
      <c r="G3" s="2"/>
      <c r="H3" s="2"/>
      <c r="I3" s="2"/>
    </row>
    <row r="4" spans="1:9" ht="12.75" thickBot="1" x14ac:dyDescent="0.25">
      <c r="A4" s="1"/>
      <c r="B4" s="58" t="s">
        <v>51</v>
      </c>
      <c r="C4" s="59"/>
      <c r="D4" s="60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6"/>
      <c r="C6" s="47"/>
      <c r="D6" s="48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57583516</v>
      </c>
      <c r="D8" s="20">
        <f>SUM(D9:D18)</f>
        <v>49406922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45583516</v>
      </c>
      <c r="D13" s="22">
        <v>37406922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12000000</v>
      </c>
      <c r="D17" s="22">
        <v>12000000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4431742</v>
      </c>
      <c r="D19" s="20">
        <f>SUM(D20:D35)</f>
        <v>6071019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0</v>
      </c>
      <c r="D20" s="22">
        <v>0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0</v>
      </c>
      <c r="D21" s="22">
        <v>2170243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94842</v>
      </c>
      <c r="D22" s="22">
        <v>91777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4336900</v>
      </c>
      <c r="D26" s="22">
        <v>3808999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53151774</v>
      </c>
      <c r="D36" s="24">
        <f>SUM(D8-D19)</f>
        <v>43335903</v>
      </c>
      <c r="E36" s="2"/>
      <c r="F36" s="2"/>
      <c r="G36" s="2"/>
      <c r="H36" s="2"/>
      <c r="I36" s="2"/>
    </row>
    <row r="37" spans="1:9" x14ac:dyDescent="0.2">
      <c r="A37" s="1"/>
      <c r="B37" s="46"/>
      <c r="C37" s="47"/>
      <c r="D37" s="48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0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0</v>
      </c>
      <c r="D47" s="25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6"/>
      <c r="C48" s="47"/>
      <c r="D48" s="48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2105950</v>
      </c>
      <c r="D50" s="28">
        <f>SUM(D51+D54)</f>
        <v>2247613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2105950</v>
      </c>
      <c r="D54" s="22">
        <v>2247613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55257724</v>
      </c>
      <c r="D55" s="20">
        <f>SUM(D56+D59)</f>
        <v>45583516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55257724</v>
      </c>
      <c r="D59" s="31">
        <v>45583516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-53151774</v>
      </c>
      <c r="D60" s="28">
        <f>D50-D55</f>
        <v>-43335903</v>
      </c>
      <c r="E60" s="2"/>
      <c r="F60" s="2"/>
      <c r="G60" s="2"/>
      <c r="H60" s="2"/>
      <c r="I60" s="2"/>
    </row>
    <row r="61" spans="1:9" x14ac:dyDescent="0.2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0</v>
      </c>
      <c r="D62" s="33">
        <f>SUM(D60,D47,D36)</f>
        <v>0</v>
      </c>
      <c r="E62" s="2"/>
      <c r="F62" s="2"/>
      <c r="G62" s="2"/>
      <c r="H62" s="2"/>
      <c r="I62" s="2"/>
    </row>
    <row r="63" spans="1:9" x14ac:dyDescent="0.2">
      <c r="A63" s="1"/>
      <c r="B63" s="46"/>
      <c r="C63" s="47"/>
      <c r="D63" s="48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0</v>
      </c>
      <c r="D64" s="34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0</v>
      </c>
      <c r="D65" s="34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49"/>
      <c r="C66" s="50"/>
      <c r="D66" s="51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52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B71" s="39"/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>
      <c r="B73" s="40" t="s">
        <v>53</v>
      </c>
      <c r="C73" s="44"/>
    </row>
    <row r="74" spans="1:9" s="40" customFormat="1" x14ac:dyDescent="0.2">
      <c r="B74" s="40" t="s">
        <v>55</v>
      </c>
      <c r="C74" s="45" t="s">
        <v>54</v>
      </c>
    </row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2019-12-03T19:09:42Z</dcterms:created>
  <dcterms:modified xsi:type="dcterms:W3CDTF">2022-02-03T19:21:13Z</dcterms:modified>
</cp:coreProperties>
</file>